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ExamStatistics" sheetId="2" r:id="rId1"/>
    <sheet name="Chart" sheetId="4" r:id="rId2"/>
    <sheet name="Tableau" sheetId="3" r:id="rId3"/>
  </sheets>
  <definedNames>
    <definedName name="_xlnm.Print_Area" localSheetId="1">Chart!$B$2:$Q$44</definedName>
    <definedName name="_xlnm.Print_Area" localSheetId="0">ExamStatistics!$B$1:$M$24</definedName>
    <definedName name="_xlnm.Print_Area" localSheetId="2">Statistics[#All]</definedName>
  </definedNames>
  <calcPr calcId="145621"/>
</workbook>
</file>

<file path=xl/calcChain.xml><?xml version="1.0" encoding="utf-8"?>
<calcChain xmlns="http://schemas.openxmlformats.org/spreadsheetml/2006/main">
  <c r="D20" i="3" l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4" i="2"/>
  <c r="G24" i="2"/>
  <c r="G23" i="2"/>
  <c r="G22" i="2"/>
  <c r="E24" i="2"/>
  <c r="E23" i="2"/>
  <c r="E22" i="2"/>
  <c r="C24" i="2"/>
  <c r="C23" i="2"/>
  <c r="C22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4" i="2"/>
  <c r="I24" i="2" s="1"/>
  <c r="H6" i="2"/>
  <c r="H22" i="2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H23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5" i="2"/>
  <c r="F22" i="2" s="1"/>
  <c r="D6" i="2"/>
  <c r="D7" i="2"/>
  <c r="D24" i="2" s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5" i="2"/>
  <c r="D23" i="2" s="1"/>
  <c r="F23" i="2" l="1"/>
  <c r="I22" i="2"/>
  <c r="I23" i="2"/>
  <c r="H24" i="2"/>
  <c r="D22" i="2"/>
  <c r="F24" i="2"/>
</calcChain>
</file>

<file path=xl/sharedStrings.xml><?xml version="1.0" encoding="utf-8"?>
<sst xmlns="http://schemas.openxmlformats.org/spreadsheetml/2006/main" count="61" uniqueCount="42">
  <si>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</si>
  <si>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</si>
  <si>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</si>
  <si>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</si>
  <si>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</si>
  <si>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</si>
  <si>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</si>
  <si>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</si>
  <si>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</si>
  <si>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</si>
  <si>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</si>
  <si>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</si>
  <si>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</si>
  <si>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</si>
  <si>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</si>
  <si>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</si>
  <si>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Year</t>
  </si>
  <si>
    <t>Inflation Rate (Turkey)</t>
  </si>
  <si>
    <t>Inflation Rate (USA)</t>
  </si>
  <si>
    <t>Exchange Rate (USD to TRL)</t>
  </si>
  <si>
    <t>Percentage Change 1</t>
  </si>
  <si>
    <t>Percentage Change 2</t>
  </si>
  <si>
    <t>Percentage Change 3</t>
  </si>
  <si>
    <t>Inflation Turkey minus Inflation USA</t>
  </si>
  <si>
    <t>Average</t>
  </si>
  <si>
    <t>Standard Deviation</t>
  </si>
  <si>
    <t>Range</t>
  </si>
  <si>
    <t>Description</t>
  </si>
  <si>
    <t>Excellent</t>
  </si>
  <si>
    <t>Extremely Good</t>
  </si>
  <si>
    <t>Good</t>
  </si>
  <si>
    <t>Fairly Good</t>
  </si>
  <si>
    <t>Fairly Bad</t>
  </si>
  <si>
    <t>Bad</t>
  </si>
  <si>
    <t>Extremely Bad</t>
  </si>
  <si>
    <t>Very Alarming</t>
  </si>
  <si>
    <t xml:space="preserve"> </t>
  </si>
  <si>
    <t>Column1</t>
  </si>
  <si>
    <t>Column2</t>
  </si>
  <si>
    <t>Column3</t>
  </si>
  <si>
    <t>Column4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</si>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</sst>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0" fontId="3" fillId="0" borderId="8" xfId="0" applyNumberFormat="1" applyFont="1" applyFill="1" applyBorder="1" applyAlignment="1" applyProtection="1">
      <alignment horizontal="center" vertical="center"/>
    </xf>
    <xf numFmtId="165" fontId="3" fillId="0" borderId="8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164" fontId="3" fillId="0" borderId="11" xfId="0" applyNumberFormat="1" applyFont="1" applyFill="1" applyBorder="1" applyAlignment="1" applyProtection="1">
      <alignment horizontal="center" vertical="center"/>
    </xf>
    <xf numFmtId="10" fontId="3" fillId="0" borderId="11" xfId="0" applyNumberFormat="1" applyFont="1" applyFill="1" applyBorder="1" applyAlignment="1" applyProtection="1">
      <alignment horizontal="center" vertical="center"/>
    </xf>
    <xf numFmtId="165" fontId="3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64" fontId="3" fillId="0" borderId="14" xfId="0" applyNumberFormat="1" applyFont="1" applyFill="1" applyBorder="1" applyAlignment="1" applyProtection="1">
      <alignment horizontal="center" vertical="center"/>
    </xf>
    <xf numFmtId="10" fontId="3" fillId="0" borderId="14" xfId="0" applyNumberFormat="1" applyFont="1" applyFill="1" applyBorder="1" applyAlignment="1" applyProtection="1">
      <alignment horizontal="center" vertical="center"/>
    </xf>
    <xf numFmtId="165" fontId="3" fillId="0" borderId="14" xfId="0" applyNumberFormat="1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64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164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Fill="1" applyAlignment="1" applyProtection="1">
      <alignment horizontal="center" vertical="center"/>
    </xf>
    <xf numFmtId="166" fontId="5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lgerian"/>
        <scheme val="none"/>
      </font>
      <numFmt numFmtId="166" formatCode="0.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color rgb="FF00B050"/>
      </font>
      <fill>
        <patternFill>
          <bgColor rgb="FFFFFF0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Yearly Inflation Rates in Turkey Vs. USA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Turkey</c:v>
          </c:tx>
          <c:cat>
            <c:strRef>
              <c:f>ExamStatistics!$B$4:$B$20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ExamStatistics!$C$4:$C$20</c:f>
              <c:numCache>
                <c:formatCode>0.0%</c:formatCode>
                <c:ptCount val="17"/>
                <c:pt idx="0">
                  <c:v>8.1799999999999998E-2</c:v>
                </c:pt>
                <c:pt idx="1">
                  <c:v>9.6000000000000002E-2</c:v>
                </c:pt>
                <c:pt idx="2">
                  <c:v>8.7599999999999997E-2</c:v>
                </c:pt>
                <c:pt idx="3">
                  <c:v>0.10440000000000001</c:v>
                </c:pt>
                <c:pt idx="4">
                  <c:v>6.25E-2</c:v>
                </c:pt>
                <c:pt idx="5">
                  <c:v>8.5699999999999998E-2</c:v>
                </c:pt>
                <c:pt idx="6">
                  <c:v>6.4699999999999994E-2</c:v>
                </c:pt>
                <c:pt idx="7">
                  <c:v>8.8900000000000007E-2</c:v>
                </c:pt>
                <c:pt idx="8">
                  <c:v>7.4899999999999994E-2</c:v>
                </c:pt>
                <c:pt idx="9">
                  <c:v>8.8599999999999998E-2</c:v>
                </c:pt>
                <c:pt idx="10">
                  <c:v>7.6700000000000004E-2</c:v>
                </c:pt>
                <c:pt idx="11">
                  <c:v>7.7799999999999994E-2</c:v>
                </c:pt>
                <c:pt idx="12">
                  <c:v>0.1114</c:v>
                </c:pt>
                <c:pt idx="13">
                  <c:v>0.1633</c:v>
                </c:pt>
                <c:pt idx="14">
                  <c:v>0.15179999999999999</c:v>
                </c:pt>
                <c:pt idx="15">
                  <c:v>0.12280000000000001</c:v>
                </c:pt>
                <c:pt idx="16">
                  <c:v>0.36099999999999999</c:v>
                </c:pt>
              </c:numCache>
            </c:numRef>
          </c:val>
          <c:smooth val="0"/>
        </c:ser>
        <c:ser>
          <c:idx val="2"/>
          <c:order val="1"/>
          <c:tx>
            <c:v>USA</c:v>
          </c:tx>
          <c:cat>
            <c:strRef>
              <c:f>ExamStatistics!$B$4:$B$20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ExamStatistics!$E$4:$E$20</c:f>
              <c:numCache>
                <c:formatCode>0.0%</c:formatCode>
                <c:ptCount val="17"/>
                <c:pt idx="0">
                  <c:v>3.39E-2</c:v>
                </c:pt>
                <c:pt idx="1">
                  <c:v>3.2300000000000002E-2</c:v>
                </c:pt>
                <c:pt idx="2">
                  <c:v>2.8500000000000001E-2</c:v>
                </c:pt>
                <c:pt idx="3">
                  <c:v>3.8399999999999997E-2</c:v>
                </c:pt>
                <c:pt idx="4">
                  <c:v>-3.5999999999999999E-3</c:v>
                </c:pt>
                <c:pt idx="5">
                  <c:v>1.6400000000000001E-2</c:v>
                </c:pt>
                <c:pt idx="6">
                  <c:v>3.1600000000000003E-2</c:v>
                </c:pt>
                <c:pt idx="7">
                  <c:v>2.07E-2</c:v>
                </c:pt>
                <c:pt idx="8">
                  <c:v>1.46E-2</c:v>
                </c:pt>
                <c:pt idx="9">
                  <c:v>1.6199999999999999E-2</c:v>
                </c:pt>
                <c:pt idx="10">
                  <c:v>1.1999999999999999E-3</c:v>
                </c:pt>
                <c:pt idx="11">
                  <c:v>1.26E-2</c:v>
                </c:pt>
                <c:pt idx="12">
                  <c:v>2.1299999999999999E-2</c:v>
                </c:pt>
                <c:pt idx="13">
                  <c:v>2.4400000000000002E-2</c:v>
                </c:pt>
                <c:pt idx="14">
                  <c:v>1.8100000000000002E-2</c:v>
                </c:pt>
                <c:pt idx="15">
                  <c:v>1.23E-2</c:v>
                </c:pt>
                <c:pt idx="16">
                  <c:v>4.7E-2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39520"/>
        <c:axId val="138145792"/>
      </c:lineChart>
      <c:catAx>
        <c:axId val="13813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8145792"/>
        <c:crosses val="autoZero"/>
        <c:auto val="1"/>
        <c:lblAlgn val="ctr"/>
        <c:lblOffset val="100"/>
        <c:noMultiLvlLbl val="0"/>
      </c:catAx>
      <c:valAx>
        <c:axId val="138145792"/>
        <c:scaling>
          <c:orientation val="minMax"/>
          <c:max val="0.4"/>
          <c:min val="-4.000000000000001E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Inflation Rates</a:t>
                </a:r>
              </a:p>
            </c:rich>
          </c:tx>
          <c:layout/>
          <c:overlay val="0"/>
        </c:title>
        <c:numFmt formatCode="0.00%" sourceLinked="0"/>
        <c:majorTickMark val="out"/>
        <c:minorTickMark val="none"/>
        <c:tickLblPos val="nextTo"/>
        <c:crossAx val="1381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Exchange Rate (USD</a:t>
            </a:r>
            <a:r>
              <a:rPr lang="tr-TR" baseline="0"/>
              <a:t> to TRL)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invertIfNegative val="0"/>
          <c:cat>
            <c:strRef>
              <c:f>ExamStatistics!$B$4:$B$20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ExamStatistics!$G$4:$G$20</c:f>
              <c:numCache>
                <c:formatCode>0.000</c:formatCode>
                <c:ptCount val="17"/>
                <c:pt idx="0">
                  <c:v>1.356128</c:v>
                </c:pt>
                <c:pt idx="1">
                  <c:v>1.435554</c:v>
                </c:pt>
                <c:pt idx="2">
                  <c:v>1.3105059999999999</c:v>
                </c:pt>
                <c:pt idx="3">
                  <c:v>1.3002830000000001</c:v>
                </c:pt>
                <c:pt idx="4">
                  <c:v>1.543706</c:v>
                </c:pt>
                <c:pt idx="5">
                  <c:v>1.5070269999999999</c:v>
                </c:pt>
                <c:pt idx="6">
                  <c:v>1.679943</c:v>
                </c:pt>
                <c:pt idx="7">
                  <c:v>1.8005599999999999</c:v>
                </c:pt>
                <c:pt idx="8">
                  <c:v>1.905289</c:v>
                </c:pt>
                <c:pt idx="9">
                  <c:v>2.1870080000000001</c:v>
                </c:pt>
                <c:pt idx="10">
                  <c:v>2.726521</c:v>
                </c:pt>
                <c:pt idx="11">
                  <c:v>3.024864</c:v>
                </c:pt>
                <c:pt idx="12">
                  <c:v>3.6463770000000002</c:v>
                </c:pt>
                <c:pt idx="13">
                  <c:v>4.8458769999999998</c:v>
                </c:pt>
                <c:pt idx="14">
                  <c:v>5.6845559999999997</c:v>
                </c:pt>
                <c:pt idx="15">
                  <c:v>7.0248359999999996</c:v>
                </c:pt>
                <c:pt idx="16">
                  <c:v>8.9042619999999992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142848"/>
        <c:axId val="158144768"/>
      </c:barChart>
      <c:catAx>
        <c:axId val="15814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8144768"/>
        <c:crosses val="autoZero"/>
        <c:auto val="1"/>
        <c:lblAlgn val="ctr"/>
        <c:lblOffset val="100"/>
        <c:noMultiLvlLbl val="0"/>
      </c:catAx>
      <c:valAx>
        <c:axId val="158144768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Exchange Rate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5814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19049</xdr:rowOff>
    </xdr:from>
    <xdr:to>
      <xdr:col>17</xdr:col>
      <xdr:colOff>0</xdr:colOff>
      <xdr:row>22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24</xdr:row>
      <xdr:rowOff>0</xdr:rowOff>
    </xdr:from>
    <xdr:to>
      <xdr:col>16</xdr:col>
      <xdr:colOff>571499</xdr:colOff>
      <xdr:row>43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Statistics" displayName="Statistics" ref="A2:D20" totalsRowCount="1" dataDxfId="7">
  <autoFilter ref="A2:D19"/>
  <tableColumns count="4">
    <tableColumn id="1" name="Column1" totalsRowLabel="Total" dataDxfId="6" totalsRowDxfId="5"/>
    <tableColumn id="2" name="Column2" dataDxfId="4" totalsRowDxfId="3"/>
    <tableColumn id="3" name="Column3" dataDxfId="2" totalsRowDxfId="1"/>
    <tableColumn id="4" name="Column4" totalsRowFunction="var" totalsRow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B1" zoomScale="80" zoomScaleNormal="80" workbookViewId="0">
      <selection activeCell="B4" sqref="B4"/>
    </sheetView>
  </sheetViews>
  <sheetFormatPr defaultColWidth="9.140625" defaultRowHeight="20.100000000000001" customHeight="1" x14ac:dyDescent="0.25"/>
  <cols>
    <col min="1" max="1" width="24.7109375" style="1" hidden="1" customWidth="1"/>
    <col min="2" max="162" width="24.7109375" style="1" customWidth="1"/>
    <col min="163" max="16384" width="9.140625" style="1"/>
  </cols>
  <sheetData>
    <row r="1" spans="2:13" ht="20.100000000000001" customHeight="1" thickTop="1" x14ac:dyDescent="0.25">
      <c r="B1" s="49" t="s">
        <v>16</v>
      </c>
      <c r="C1" s="45" t="s">
        <v>17</v>
      </c>
      <c r="D1" s="45" t="s">
        <v>20</v>
      </c>
      <c r="E1" s="45" t="s">
        <v>18</v>
      </c>
      <c r="F1" s="45" t="s">
        <v>21</v>
      </c>
      <c r="G1" s="45" t="s">
        <v>19</v>
      </c>
      <c r="H1" s="45" t="s">
        <v>22</v>
      </c>
      <c r="I1" s="45" t="s">
        <v>23</v>
      </c>
      <c r="J1" s="47" t="s">
        <v>27</v>
      </c>
    </row>
    <row r="2" spans="2:13" ht="20.100000000000001" customHeight="1" thickBot="1" x14ac:dyDescent="0.3">
      <c r="B2" s="50"/>
      <c r="C2" s="51"/>
      <c r="D2" s="46"/>
      <c r="E2" s="51"/>
      <c r="F2" s="46"/>
      <c r="G2" s="51"/>
      <c r="H2" s="46"/>
      <c r="I2" s="46"/>
      <c r="J2" s="48"/>
    </row>
    <row r="3" spans="2:13" ht="20.100000000000001" customHeight="1" thickTop="1" thickBot="1" x14ac:dyDescent="0.3"/>
    <row r="4" spans="2:13" ht="20.100000000000001" customHeight="1" thickTop="1" x14ac:dyDescent="0.25">
      <c r="B4" s="8" t="s">
        <v>0</v>
      </c>
      <c r="C4" s="9">
        <v>8.1799999999999998E-2</v>
      </c>
      <c r="D4" s="10"/>
      <c r="E4" s="9">
        <v>3.39E-2</v>
      </c>
      <c r="F4" s="10"/>
      <c r="G4" s="11">
        <v>1.356128</v>
      </c>
      <c r="H4" s="12"/>
      <c r="I4" s="12">
        <f>C4-E4</f>
        <v>4.7899999999999998E-2</v>
      </c>
      <c r="J4" s="13" t="str">
        <f>VLOOKUP(C4,$L$5:$M$13,2)</f>
        <v>Extremely Good</v>
      </c>
      <c r="L4" s="2" t="s">
        <v>17</v>
      </c>
      <c r="M4" s="3" t="s">
        <v>27</v>
      </c>
    </row>
    <row r="5" spans="2:13" ht="20.100000000000001" customHeight="1" x14ac:dyDescent="0.25">
      <c r="B5" s="14" t="s">
        <v>1</v>
      </c>
      <c r="C5" s="15">
        <v>9.6000000000000002E-2</v>
      </c>
      <c r="D5" s="16">
        <f>(C5-C4)/C4</f>
        <v>0.1735941320293399</v>
      </c>
      <c r="E5" s="15">
        <v>3.2300000000000002E-2</v>
      </c>
      <c r="F5" s="16">
        <f>(E5-E4)/E4</f>
        <v>-4.7197640117994023E-2</v>
      </c>
      <c r="G5" s="17">
        <v>1.435554</v>
      </c>
      <c r="H5" s="18">
        <f>(G5-G4)/G4</f>
        <v>5.8568217749356992E-2</v>
      </c>
      <c r="I5" s="18">
        <f t="shared" ref="I5:I20" si="0">C5-E5</f>
        <v>6.3700000000000007E-2</v>
      </c>
      <c r="J5" s="19" t="str">
        <f t="shared" ref="J5:J20" si="1">VLOOKUP(C5,$L$5:$M$13,2)</f>
        <v>Good</v>
      </c>
      <c r="L5" s="4">
        <v>0.03</v>
      </c>
      <c r="M5" s="5" t="s">
        <v>28</v>
      </c>
    </row>
    <row r="6" spans="2:13" ht="20.100000000000001" customHeight="1" x14ac:dyDescent="0.25">
      <c r="B6" s="14" t="s">
        <v>2</v>
      </c>
      <c r="C6" s="15">
        <v>8.7599999999999997E-2</v>
      </c>
      <c r="D6" s="16">
        <f t="shared" ref="D6:D20" si="2">(C6-C5)/C5</f>
        <v>-8.750000000000005E-2</v>
      </c>
      <c r="E6" s="15">
        <v>2.8500000000000001E-2</v>
      </c>
      <c r="F6" s="16">
        <f t="shared" ref="F6:F20" si="3">(E6-E5)/E5</f>
        <v>-0.11764705882352944</v>
      </c>
      <c r="G6" s="17">
        <v>1.3105059999999999</v>
      </c>
      <c r="H6" s="18">
        <f t="shared" ref="H6:H20" si="4">(G6-G5)/G5</f>
        <v>-8.7107834327374692E-2</v>
      </c>
      <c r="I6" s="18">
        <f t="shared" si="0"/>
        <v>5.91E-2</v>
      </c>
      <c r="J6" s="19" t="str">
        <f t="shared" si="1"/>
        <v>Extremely Good</v>
      </c>
      <c r="L6" s="4">
        <v>0.06</v>
      </c>
      <c r="M6" s="5" t="s">
        <v>29</v>
      </c>
    </row>
    <row r="7" spans="2:13" ht="20.100000000000001" customHeight="1" x14ac:dyDescent="0.25">
      <c r="B7" s="14" t="s">
        <v>3</v>
      </c>
      <c r="C7" s="15">
        <v>0.10440000000000001</v>
      </c>
      <c r="D7" s="16">
        <f t="shared" si="2"/>
        <v>0.19178082191780832</v>
      </c>
      <c r="E7" s="15">
        <v>3.8399999999999997E-2</v>
      </c>
      <c r="F7" s="16">
        <f t="shared" si="3"/>
        <v>0.34736842105263144</v>
      </c>
      <c r="G7" s="17">
        <v>1.3002830000000001</v>
      </c>
      <c r="H7" s="18">
        <f t="shared" si="4"/>
        <v>-7.8008036590445761E-3</v>
      </c>
      <c r="I7" s="18">
        <f t="shared" si="0"/>
        <v>6.6000000000000003E-2</v>
      </c>
      <c r="J7" s="19" t="str">
        <f t="shared" si="1"/>
        <v>Good</v>
      </c>
      <c r="L7" s="4">
        <v>0.09</v>
      </c>
      <c r="M7" s="5" t="s">
        <v>30</v>
      </c>
    </row>
    <row r="8" spans="2:13" ht="20.100000000000001" customHeight="1" x14ac:dyDescent="0.25">
      <c r="B8" s="14" t="s">
        <v>4</v>
      </c>
      <c r="C8" s="15">
        <v>6.25E-2</v>
      </c>
      <c r="D8" s="16">
        <f t="shared" si="2"/>
        <v>-0.40134099616858243</v>
      </c>
      <c r="E8" s="15">
        <v>-3.5999999999999999E-3</v>
      </c>
      <c r="F8" s="16">
        <f t="shared" si="3"/>
        <v>-1.09375</v>
      </c>
      <c r="G8" s="17">
        <v>1.543706</v>
      </c>
      <c r="H8" s="18">
        <f t="shared" si="4"/>
        <v>0.18720770786051955</v>
      </c>
      <c r="I8" s="18">
        <f t="shared" si="0"/>
        <v>6.6100000000000006E-2</v>
      </c>
      <c r="J8" s="19" t="str">
        <f t="shared" si="1"/>
        <v>Extremely Good</v>
      </c>
      <c r="L8" s="4">
        <v>0.12</v>
      </c>
      <c r="M8" s="5" t="s">
        <v>31</v>
      </c>
    </row>
    <row r="9" spans="2:13" ht="20.100000000000001" customHeight="1" x14ac:dyDescent="0.25">
      <c r="B9" s="14" t="s">
        <v>5</v>
      </c>
      <c r="C9" s="15">
        <v>8.5699999999999998E-2</v>
      </c>
      <c r="D9" s="16">
        <f t="shared" si="2"/>
        <v>0.37119999999999997</v>
      </c>
      <c r="E9" s="15">
        <v>1.6400000000000001E-2</v>
      </c>
      <c r="F9" s="16">
        <f t="shared" si="3"/>
        <v>-5.5555555555555562</v>
      </c>
      <c r="G9" s="17">
        <v>1.5070269999999999</v>
      </c>
      <c r="H9" s="18">
        <f t="shared" si="4"/>
        <v>-2.3760353331528237E-2</v>
      </c>
      <c r="I9" s="18">
        <f t="shared" si="0"/>
        <v>6.93E-2</v>
      </c>
      <c r="J9" s="19" t="str">
        <f t="shared" si="1"/>
        <v>Extremely Good</v>
      </c>
      <c r="L9" s="4">
        <v>0.15</v>
      </c>
      <c r="M9" s="5" t="s">
        <v>24</v>
      </c>
    </row>
    <row r="10" spans="2:13" ht="20.100000000000001" customHeight="1" x14ac:dyDescent="0.25">
      <c r="B10" s="14" t="s">
        <v>6</v>
      </c>
      <c r="C10" s="15">
        <v>6.4699999999999994E-2</v>
      </c>
      <c r="D10" s="16">
        <f t="shared" si="2"/>
        <v>-0.24504084014002339</v>
      </c>
      <c r="E10" s="15">
        <v>3.1600000000000003E-2</v>
      </c>
      <c r="F10" s="16">
        <f t="shared" si="3"/>
        <v>0.92682926829268297</v>
      </c>
      <c r="G10" s="17">
        <v>1.679943</v>
      </c>
      <c r="H10" s="18">
        <f t="shared" si="4"/>
        <v>0.11473981554411439</v>
      </c>
      <c r="I10" s="18">
        <f t="shared" si="0"/>
        <v>3.3099999999999991E-2</v>
      </c>
      <c r="J10" s="19" t="str">
        <f t="shared" si="1"/>
        <v>Extremely Good</v>
      </c>
      <c r="L10" s="4">
        <v>0.18</v>
      </c>
      <c r="M10" s="5" t="s">
        <v>32</v>
      </c>
    </row>
    <row r="11" spans="2:13" ht="20.100000000000001" customHeight="1" x14ac:dyDescent="0.25">
      <c r="B11" s="14" t="s">
        <v>7</v>
      </c>
      <c r="C11" s="15">
        <v>8.8900000000000007E-2</v>
      </c>
      <c r="D11" s="16">
        <f t="shared" si="2"/>
        <v>0.37403400309119034</v>
      </c>
      <c r="E11" s="15">
        <v>2.07E-2</v>
      </c>
      <c r="F11" s="16">
        <f t="shared" si="3"/>
        <v>-0.34493670886075956</v>
      </c>
      <c r="G11" s="17">
        <v>1.8005599999999999</v>
      </c>
      <c r="H11" s="18">
        <f t="shared" si="4"/>
        <v>7.1798269346043275E-2</v>
      </c>
      <c r="I11" s="18">
        <f t="shared" si="0"/>
        <v>6.8200000000000011E-2</v>
      </c>
      <c r="J11" s="19" t="str">
        <f t="shared" si="1"/>
        <v>Extremely Good</v>
      </c>
      <c r="L11" s="4">
        <v>0.21</v>
      </c>
      <c r="M11" s="5" t="s">
        <v>33</v>
      </c>
    </row>
    <row r="12" spans="2:13" ht="20.100000000000001" customHeight="1" x14ac:dyDescent="0.25">
      <c r="B12" s="14" t="s">
        <v>8</v>
      </c>
      <c r="C12" s="15">
        <v>7.4899999999999994E-2</v>
      </c>
      <c r="D12" s="16">
        <f t="shared" si="2"/>
        <v>-0.15748031496063006</v>
      </c>
      <c r="E12" s="15">
        <v>1.46E-2</v>
      </c>
      <c r="F12" s="16">
        <f t="shared" si="3"/>
        <v>-0.29468599033816423</v>
      </c>
      <c r="G12" s="17">
        <v>1.905289</v>
      </c>
      <c r="H12" s="18">
        <f t="shared" si="4"/>
        <v>5.8164682098902604E-2</v>
      </c>
      <c r="I12" s="18">
        <f t="shared" si="0"/>
        <v>6.0299999999999992E-2</v>
      </c>
      <c r="J12" s="19" t="str">
        <f t="shared" si="1"/>
        <v>Extremely Good</v>
      </c>
      <c r="L12" s="4">
        <v>0.24</v>
      </c>
      <c r="M12" s="5" t="s">
        <v>34</v>
      </c>
    </row>
    <row r="13" spans="2:13" ht="20.100000000000001" customHeight="1" thickBot="1" x14ac:dyDescent="0.3">
      <c r="B13" s="14" t="s">
        <v>9</v>
      </c>
      <c r="C13" s="15">
        <v>8.8599999999999998E-2</v>
      </c>
      <c r="D13" s="16">
        <f t="shared" si="2"/>
        <v>0.18291054739652876</v>
      </c>
      <c r="E13" s="15">
        <v>1.6199999999999999E-2</v>
      </c>
      <c r="F13" s="16">
        <f t="shared" si="3"/>
        <v>0.10958904109589034</v>
      </c>
      <c r="G13" s="17">
        <v>2.1870080000000001</v>
      </c>
      <c r="H13" s="18">
        <f t="shared" si="4"/>
        <v>0.14786155801035961</v>
      </c>
      <c r="I13" s="18">
        <f t="shared" si="0"/>
        <v>7.2399999999999992E-2</v>
      </c>
      <c r="J13" s="19" t="str">
        <f t="shared" si="1"/>
        <v>Extremely Good</v>
      </c>
      <c r="L13" s="6">
        <v>0.27</v>
      </c>
      <c r="M13" s="7" t="s">
        <v>35</v>
      </c>
    </row>
    <row r="14" spans="2:13" ht="20.100000000000001" customHeight="1" x14ac:dyDescent="0.25">
      <c r="B14" s="14" t="s">
        <v>10</v>
      </c>
      <c r="C14" s="15">
        <v>7.6700000000000004E-2</v>
      </c>
      <c r="D14" s="16">
        <f t="shared" si="2"/>
        <v>-0.13431151241534983</v>
      </c>
      <c r="E14" s="15">
        <v>1.1999999999999999E-3</v>
      </c>
      <c r="F14" s="16">
        <f t="shared" si="3"/>
        <v>-0.92592592592592593</v>
      </c>
      <c r="G14" s="17">
        <v>2.726521</v>
      </c>
      <c r="H14" s="18">
        <f t="shared" si="4"/>
        <v>0.2466899983904951</v>
      </c>
      <c r="I14" s="18">
        <f t="shared" si="0"/>
        <v>7.5499999999999998E-2</v>
      </c>
      <c r="J14" s="19" t="str">
        <f t="shared" si="1"/>
        <v>Extremely Good</v>
      </c>
    </row>
    <row r="15" spans="2:13" ht="20.100000000000001" customHeight="1" x14ac:dyDescent="0.25">
      <c r="B15" s="14" t="s">
        <v>11</v>
      </c>
      <c r="C15" s="15">
        <v>7.7799999999999994E-2</v>
      </c>
      <c r="D15" s="16">
        <f t="shared" si="2"/>
        <v>1.4341590612776921E-2</v>
      </c>
      <c r="E15" s="15">
        <v>1.26E-2</v>
      </c>
      <c r="F15" s="16">
        <f t="shared" si="3"/>
        <v>9.5000000000000018</v>
      </c>
      <c r="G15" s="17">
        <v>3.024864</v>
      </c>
      <c r="H15" s="18">
        <f t="shared" si="4"/>
        <v>0.10942259384761754</v>
      </c>
      <c r="I15" s="18">
        <f t="shared" si="0"/>
        <v>6.5199999999999994E-2</v>
      </c>
      <c r="J15" s="19" t="str">
        <f t="shared" si="1"/>
        <v>Extremely Good</v>
      </c>
    </row>
    <row r="16" spans="2:13" ht="20.100000000000001" customHeight="1" x14ac:dyDescent="0.25">
      <c r="B16" s="14" t="s">
        <v>12</v>
      </c>
      <c r="C16" s="15">
        <v>0.1114</v>
      </c>
      <c r="D16" s="16">
        <f t="shared" si="2"/>
        <v>0.43187660668380473</v>
      </c>
      <c r="E16" s="15">
        <v>2.1299999999999999E-2</v>
      </c>
      <c r="F16" s="16">
        <f t="shared" si="3"/>
        <v>0.69047619047619047</v>
      </c>
      <c r="G16" s="17">
        <v>3.6463770000000002</v>
      </c>
      <c r="H16" s="18">
        <f t="shared" si="4"/>
        <v>0.20546808054841481</v>
      </c>
      <c r="I16" s="18">
        <f t="shared" si="0"/>
        <v>9.01E-2</v>
      </c>
      <c r="J16" s="19" t="str">
        <f t="shared" si="1"/>
        <v>Good</v>
      </c>
    </row>
    <row r="17" spans="2:11" ht="20.100000000000001" customHeight="1" x14ac:dyDescent="0.25">
      <c r="B17" s="14" t="s">
        <v>13</v>
      </c>
      <c r="C17" s="15">
        <v>0.1633</v>
      </c>
      <c r="D17" s="16">
        <f t="shared" si="2"/>
        <v>0.46588868940754041</v>
      </c>
      <c r="E17" s="15">
        <v>2.4400000000000002E-2</v>
      </c>
      <c r="F17" s="16">
        <f t="shared" si="3"/>
        <v>0.14553990610328649</v>
      </c>
      <c r="G17" s="17">
        <v>4.8458769999999998</v>
      </c>
      <c r="H17" s="18">
        <f t="shared" si="4"/>
        <v>0.32895666026853493</v>
      </c>
      <c r="I17" s="18">
        <f t="shared" si="0"/>
        <v>0.1389</v>
      </c>
      <c r="J17" s="19" t="str">
        <f t="shared" si="1"/>
        <v>Average</v>
      </c>
      <c r="K17" s="1" t="s">
        <v>36</v>
      </c>
    </row>
    <row r="18" spans="2:11" ht="20.100000000000001" customHeight="1" x14ac:dyDescent="0.25">
      <c r="B18" s="14" t="s">
        <v>14</v>
      </c>
      <c r="C18" s="15">
        <v>0.15179999999999999</v>
      </c>
      <c r="D18" s="16">
        <f t="shared" si="2"/>
        <v>-7.0422535211267664E-2</v>
      </c>
      <c r="E18" s="15">
        <v>1.8100000000000002E-2</v>
      </c>
      <c r="F18" s="16">
        <f t="shared" si="3"/>
        <v>-0.25819672131147542</v>
      </c>
      <c r="G18" s="17">
        <v>5.6845559999999997</v>
      </c>
      <c r="H18" s="18">
        <f t="shared" si="4"/>
        <v>0.17307063303505227</v>
      </c>
      <c r="I18" s="18">
        <f t="shared" si="0"/>
        <v>0.13369999999999999</v>
      </c>
      <c r="J18" s="19" t="str">
        <f t="shared" si="1"/>
        <v>Average</v>
      </c>
    </row>
    <row r="19" spans="2:11" ht="20.100000000000001" customHeight="1" x14ac:dyDescent="0.25">
      <c r="B19" s="14" t="s">
        <v>15</v>
      </c>
      <c r="C19" s="15">
        <v>0.12280000000000001</v>
      </c>
      <c r="D19" s="16">
        <f t="shared" si="2"/>
        <v>-0.19104084321475617</v>
      </c>
      <c r="E19" s="15">
        <v>1.23E-2</v>
      </c>
      <c r="F19" s="16">
        <f t="shared" si="3"/>
        <v>-0.32044198895027631</v>
      </c>
      <c r="G19" s="17">
        <v>7.0248359999999996</v>
      </c>
      <c r="H19" s="18">
        <f t="shared" si="4"/>
        <v>0.23577567007871855</v>
      </c>
      <c r="I19" s="18">
        <f t="shared" si="0"/>
        <v>0.1105</v>
      </c>
      <c r="J19" s="19" t="str">
        <f t="shared" si="1"/>
        <v>Fairly Good</v>
      </c>
    </row>
    <row r="20" spans="2:11" ht="20.100000000000001" customHeight="1" thickBot="1" x14ac:dyDescent="0.3">
      <c r="B20" s="20">
        <v>2021</v>
      </c>
      <c r="C20" s="21">
        <v>0.36099999999999999</v>
      </c>
      <c r="D20" s="22">
        <f t="shared" si="2"/>
        <v>1.9397394136807813</v>
      </c>
      <c r="E20" s="21">
        <v>4.7E-2</v>
      </c>
      <c r="F20" s="22">
        <f t="shared" si="3"/>
        <v>2.821138211382114</v>
      </c>
      <c r="G20" s="23">
        <v>8.9042619999999992</v>
      </c>
      <c r="H20" s="24">
        <f t="shared" si="4"/>
        <v>0.26754019595617601</v>
      </c>
      <c r="I20" s="24">
        <f t="shared" si="0"/>
        <v>0.314</v>
      </c>
      <c r="J20" s="25" t="str">
        <f t="shared" si="1"/>
        <v>Very Alarming</v>
      </c>
    </row>
    <row r="21" spans="2:11" ht="20.100000000000001" customHeight="1" thickTop="1" thickBot="1" x14ac:dyDescent="0.3"/>
    <row r="22" spans="2:11" ht="20.100000000000001" customHeight="1" thickTop="1" x14ac:dyDescent="0.25">
      <c r="B22" s="26" t="s">
        <v>24</v>
      </c>
      <c r="C22" s="27">
        <f>AVERAGE(C4:C20)</f>
        <v>0.11175882352941176</v>
      </c>
      <c r="D22" s="27">
        <f>AVERAGE(D5:D20)</f>
        <v>0.17863929766932257</v>
      </c>
      <c r="E22" s="27">
        <f>AVERAGE(E4:E20)</f>
        <v>2.1523529411764702E-2</v>
      </c>
      <c r="F22" s="27">
        <f t="shared" ref="F22:H22" si="5">AVERAGE(F5:F20)</f>
        <v>0.34891271553244468</v>
      </c>
      <c r="G22" s="28">
        <f>AVERAGE(G4:G20)</f>
        <v>3.0519586470588234</v>
      </c>
      <c r="H22" s="27">
        <f t="shared" si="5"/>
        <v>0.13041219321352238</v>
      </c>
      <c r="I22" s="29">
        <f>AVERAGE(I4:I20)</f>
        <v>9.023529411764708E-2</v>
      </c>
    </row>
    <row r="23" spans="2:11" ht="20.100000000000001" customHeight="1" x14ac:dyDescent="0.25">
      <c r="B23" s="30" t="s">
        <v>25</v>
      </c>
      <c r="C23" s="31">
        <f>STDEV(C4:C20)</f>
        <v>7.0002875466150763E-2</v>
      </c>
      <c r="D23" s="31">
        <f>STDEV(D5:D20)</f>
        <v>0.53832491723103748</v>
      </c>
      <c r="E23" s="31">
        <f>STDEV(E4:E20)</f>
        <v>1.295562278567519E-2</v>
      </c>
      <c r="F23" s="31">
        <f t="shared" ref="F23:H23" si="6">STDEV(F5:F20)</f>
        <v>2.9558943308314758</v>
      </c>
      <c r="G23" s="32">
        <f>STDEV(G4:G20)</f>
        <v>2.2694242737672461</v>
      </c>
      <c r="H23" s="31">
        <f t="shared" si="6"/>
        <v>0.11504182767933704</v>
      </c>
      <c r="I23" s="33">
        <f>STDEV(I4:I20)</f>
        <v>6.4041402049538121E-2</v>
      </c>
    </row>
    <row r="24" spans="2:11" ht="20.100000000000001" customHeight="1" thickBot="1" x14ac:dyDescent="0.3">
      <c r="B24" s="34" t="s">
        <v>26</v>
      </c>
      <c r="C24" s="35">
        <f>MAX(C4:C20)-MIN(C4:C20)</f>
        <v>0.29849999999999999</v>
      </c>
      <c r="D24" s="35">
        <f>MAX(D5:D20)-MIN(D5:D20)</f>
        <v>2.3410804098493636</v>
      </c>
      <c r="E24" s="35">
        <f>MAX(E4:E20)-MIN(E4:E20)</f>
        <v>5.0599999999999999E-2</v>
      </c>
      <c r="F24" s="35">
        <f t="shared" ref="F24:H24" si="7">MAX(F5:F20)-MIN(F5:F20)</f>
        <v>15.055555555555557</v>
      </c>
      <c r="G24" s="36">
        <f>MAX(G4:G20)-MIN(G4:G20)</f>
        <v>7.6039789999999989</v>
      </c>
      <c r="H24" s="35">
        <f t="shared" si="7"/>
        <v>0.41606449459590961</v>
      </c>
      <c r="I24" s="37">
        <f>MAX(I4:I20)-MIN(I4:I20)</f>
        <v>0.28090000000000004</v>
      </c>
    </row>
    <row r="25" spans="2:11" ht="20.100000000000001" customHeight="1" thickTop="1" x14ac:dyDescent="0.25"/>
  </sheetData>
  <mergeCells count="9">
    <mergeCell ref="H1:H2"/>
    <mergeCell ref="I1:I2"/>
    <mergeCell ref="J1:J2"/>
    <mergeCell ref="B1:B2"/>
    <mergeCell ref="C1:C2"/>
    <mergeCell ref="E1:E2"/>
    <mergeCell ref="G1:G2"/>
    <mergeCell ref="D1:D2"/>
    <mergeCell ref="F1:F2"/>
  </mergeCells>
  <printOptions horizontalCentered="1"/>
  <pageMargins left="0.16" right="0.16" top="0.45" bottom="0.31" header="0.21" footer="0.16"/>
  <pageSetup scale="46" orientation="landscape" r:id="rId1"/>
  <headerFooter>
    <oddHeader>&amp;C&amp;"Arial Narrow,Kalın"&amp;12&amp;KFF0000CTIS 186 Final Exam</oddHeader>
    <oddFooter>&amp;C&amp;"Arial Narrow,Kalın"&amp;12&amp;KFF0000Page 1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ExamStatistics!G4:G20</xm:f>
              <xm:sqref>K12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ExamStatistics!E4:E20</xm:f>
              <xm:sqref>K10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ExamStatistics!C4:C20</xm:f>
              <xm:sqref>K8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rintOptions horizontalCentered="1" verticalCentered="1"/>
  <pageMargins left="0.16" right="0.16" top="0.25" bottom="0.27" header="0.11" footer="0.16"/>
  <pageSetup paperSize="9" orientation="landscape" horizontalDpi="0" verticalDpi="0" r:id="rId1"/>
  <headerFooter>
    <oddHeader>&amp;R&amp;"Algerian,Bold"&amp;12&amp;K00B050CTIS 186 Final Exam</oddHeader>
    <oddFooter>&amp;R&amp;"Algerian,Bold"&amp;12&amp;K00B050Page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opLeftCell="A2" zoomScaleNormal="100" workbookViewId="0">
      <selection activeCell="A3" sqref="A3"/>
    </sheetView>
  </sheetViews>
  <sheetFormatPr defaultColWidth="9.140625" defaultRowHeight="20.100000000000001" customHeight="1" x14ac:dyDescent="0.25"/>
  <cols>
    <col min="1" max="159" width="24.7109375" style="1" customWidth="1"/>
    <col min="160" max="16384" width="9.140625" style="1"/>
  </cols>
  <sheetData>
    <row r="2" spans="1:4" ht="20.100000000000001" customHeight="1" x14ac:dyDescent="0.25">
      <c r="A2" s="38" t="s">
        <v>37</v>
      </c>
      <c r="B2" s="39" t="s">
        <v>38</v>
      </c>
      <c r="C2" s="39" t="s">
        <v>39</v>
      </c>
      <c r="D2" s="40" t="s">
        <v>40</v>
      </c>
    </row>
    <row r="3" spans="1:4" ht="20.100000000000001" customHeight="1" x14ac:dyDescent="0.25">
      <c r="A3" s="38" t="s">
        <v>0</v>
      </c>
      <c r="B3" s="41">
        <v>8.1799999999999998E-2</v>
      </c>
      <c r="C3" s="41">
        <v>3.39E-2</v>
      </c>
      <c r="D3" s="42">
        <v>1.356128</v>
      </c>
    </row>
    <row r="4" spans="1:4" ht="20.100000000000001" customHeight="1" x14ac:dyDescent="0.25">
      <c r="A4" s="38" t="s">
        <v>1</v>
      </c>
      <c r="B4" s="41">
        <v>9.6000000000000002E-2</v>
      </c>
      <c r="C4" s="41">
        <v>3.2300000000000002E-2</v>
      </c>
      <c r="D4" s="42">
        <v>1.435554</v>
      </c>
    </row>
    <row r="5" spans="1:4" ht="20.100000000000001" customHeight="1" x14ac:dyDescent="0.25">
      <c r="A5" s="38" t="s">
        <v>2</v>
      </c>
      <c r="B5" s="41">
        <v>8.7599999999999997E-2</v>
      </c>
      <c r="C5" s="41">
        <v>2.8500000000000001E-2</v>
      </c>
      <c r="D5" s="42">
        <v>1.3105059999999999</v>
      </c>
    </row>
    <row r="6" spans="1:4" ht="20.100000000000001" customHeight="1" x14ac:dyDescent="0.25">
      <c r="A6" s="38" t="s">
        <v>3</v>
      </c>
      <c r="B6" s="41">
        <v>0.10440000000000001</v>
      </c>
      <c r="C6" s="41">
        <v>3.8399999999999997E-2</v>
      </c>
      <c r="D6" s="42">
        <v>1.3002830000000001</v>
      </c>
    </row>
    <row r="7" spans="1:4" ht="20.100000000000001" customHeight="1" x14ac:dyDescent="0.25">
      <c r="A7" s="38" t="s">
        <v>4</v>
      </c>
      <c r="B7" s="41">
        <v>6.25E-2</v>
      </c>
      <c r="C7" s="41">
        <v>-3.5999999999999999E-3</v>
      </c>
      <c r="D7" s="42">
        <v>1.543706</v>
      </c>
    </row>
    <row r="8" spans="1:4" ht="20.100000000000001" customHeight="1" x14ac:dyDescent="0.25">
      <c r="A8" s="38" t="s">
        <v>5</v>
      </c>
      <c r="B8" s="41">
        <v>8.5699999999999998E-2</v>
      </c>
      <c r="C8" s="41">
        <v>1.6400000000000001E-2</v>
      </c>
      <c r="D8" s="42">
        <v>1.5070269999999999</v>
      </c>
    </row>
    <row r="9" spans="1:4" ht="20.100000000000001" customHeight="1" x14ac:dyDescent="0.25">
      <c r="A9" s="38" t="s">
        <v>6</v>
      </c>
      <c r="B9" s="41">
        <v>6.4699999999999994E-2</v>
      </c>
      <c r="C9" s="41">
        <v>3.1600000000000003E-2</v>
      </c>
      <c r="D9" s="42">
        <v>1.679943</v>
      </c>
    </row>
    <row r="10" spans="1:4" ht="20.100000000000001" customHeight="1" x14ac:dyDescent="0.25">
      <c r="A10" s="38" t="s">
        <v>7</v>
      </c>
      <c r="B10" s="41">
        <v>8.8900000000000007E-2</v>
      </c>
      <c r="C10" s="41">
        <v>2.07E-2</v>
      </c>
      <c r="D10" s="42">
        <v>1.8005599999999999</v>
      </c>
    </row>
    <row r="11" spans="1:4" ht="20.100000000000001" customHeight="1" x14ac:dyDescent="0.25">
      <c r="A11" s="38" t="s">
        <v>8</v>
      </c>
      <c r="B11" s="41">
        <v>7.4899999999999994E-2</v>
      </c>
      <c r="C11" s="41">
        <v>1.46E-2</v>
      </c>
      <c r="D11" s="42">
        <v>1.905289</v>
      </c>
    </row>
    <row r="12" spans="1:4" ht="20.100000000000001" customHeight="1" x14ac:dyDescent="0.25">
      <c r="A12" s="38" t="s">
        <v>9</v>
      </c>
      <c r="B12" s="41">
        <v>8.8599999999999998E-2</v>
      </c>
      <c r="C12" s="41">
        <v>1.6199999999999999E-2</v>
      </c>
      <c r="D12" s="42">
        <v>2.1870080000000001</v>
      </c>
    </row>
    <row r="13" spans="1:4" ht="20.100000000000001" customHeight="1" x14ac:dyDescent="0.25">
      <c r="A13" s="38" t="s">
        <v>10</v>
      </c>
      <c r="B13" s="41">
        <v>7.6700000000000004E-2</v>
      </c>
      <c r="C13" s="41">
        <v>1.1999999999999999E-3</v>
      </c>
      <c r="D13" s="42">
        <v>2.726521</v>
      </c>
    </row>
    <row r="14" spans="1:4" ht="20.100000000000001" customHeight="1" x14ac:dyDescent="0.25">
      <c r="A14" s="38" t="s">
        <v>11</v>
      </c>
      <c r="B14" s="41">
        <v>7.7799999999999994E-2</v>
      </c>
      <c r="C14" s="41">
        <v>1.26E-2</v>
      </c>
      <c r="D14" s="42">
        <v>3.024864</v>
      </c>
    </row>
    <row r="15" spans="1:4" ht="20.100000000000001" customHeight="1" x14ac:dyDescent="0.25">
      <c r="A15" s="38" t="s">
        <v>12</v>
      </c>
      <c r="B15" s="41">
        <v>0.1114</v>
      </c>
      <c r="C15" s="41">
        <v>2.1299999999999999E-2</v>
      </c>
      <c r="D15" s="42">
        <v>3.6463770000000002</v>
      </c>
    </row>
    <row r="16" spans="1:4" ht="20.100000000000001" customHeight="1" x14ac:dyDescent="0.25">
      <c r="A16" s="38" t="s">
        <v>13</v>
      </c>
      <c r="B16" s="41">
        <v>0.1633</v>
      </c>
      <c r="C16" s="41">
        <v>2.4400000000000002E-2</v>
      </c>
      <c r="D16" s="42">
        <v>4.8458769999999998</v>
      </c>
    </row>
    <row r="17" spans="1:4" ht="20.100000000000001" customHeight="1" x14ac:dyDescent="0.25">
      <c r="A17" s="38" t="s">
        <v>14</v>
      </c>
      <c r="B17" s="41">
        <v>0.15179999999999999</v>
      </c>
      <c r="C17" s="41">
        <v>1.8100000000000002E-2</v>
      </c>
      <c r="D17" s="42">
        <v>5.6845559999999997</v>
      </c>
    </row>
    <row r="18" spans="1:4" ht="20.100000000000001" customHeight="1" x14ac:dyDescent="0.25">
      <c r="A18" s="38" t="s">
        <v>15</v>
      </c>
      <c r="B18" s="41">
        <v>0.12280000000000001</v>
      </c>
      <c r="C18" s="41">
        <v>1.23E-2</v>
      </c>
      <c r="D18" s="42">
        <v>7.0248359999999996</v>
      </c>
    </row>
    <row r="19" spans="1:4" ht="20.100000000000001" customHeight="1" x14ac:dyDescent="0.25">
      <c r="A19" s="38">
        <v>2021</v>
      </c>
      <c r="B19" s="41">
        <v>0.36099999999999999</v>
      </c>
      <c r="C19" s="41">
        <v>4.7E-2</v>
      </c>
      <c r="D19" s="42">
        <v>8.9042619999999992</v>
      </c>
    </row>
    <row r="20" spans="1:4" ht="20.100000000000001" customHeight="1" x14ac:dyDescent="0.3">
      <c r="A20" s="43" t="s">
        <v>41</v>
      </c>
      <c r="B20" s="43"/>
      <c r="C20" s="43"/>
      <c r="D20" s="44">
        <f>SUBTOTAL(110,Statistics[Column4])</f>
        <v>5.1502865343639925</v>
      </c>
    </row>
  </sheetData>
  <conditionalFormatting sqref="B3:B19">
    <cfRule type="cellIs" dxfId="8" priority="1" operator="between">
      <formula>0.07</formula>
      <formula>0.1</formula>
    </cfRule>
  </conditionalFormatting>
  <printOptions horizontalCentered="1"/>
  <pageMargins left="0.16" right="0.16" top="0.33" bottom="0.3" header="0.16" footer="0.16"/>
  <pageSetup scale="140" orientation="landscape" r:id="rId1"/>
  <headerFooter>
    <oddHeader>&amp;L&amp;"Book Antiqua,Kalın"&amp;12&amp;K7030A0CTIS 186 Final Exam</oddHeader>
    <oddFooter>&amp;L&amp;"Book Antiqua,Kalın"&amp;12&amp;K7030A0Page 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ExamStatistics</vt:lpstr>
      <vt:lpstr>Chart</vt:lpstr>
      <vt:lpstr>Tableau</vt:lpstr>
      <vt:lpstr>Chart!Print_Area</vt:lpstr>
      <vt:lpstr>ExamStatistics!Print_Area</vt:lpstr>
      <vt:lpstr>Tableau!Print_Area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2022-04-26T10:45:38Z</cp:lastPrinted>
  <dcterms:created xsi:type="dcterms:W3CDTF">2022-04-21T11:26:18Z</dcterms:created>
  <dcterms:modified xsi:type="dcterms:W3CDTF">2022-04-26T11:18:32Z</dcterms:modified>
</cp:coreProperties>
</file>